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!!治山担当\07  現場関係\R7\工事\Ｒ７馬林　復旧治山　美馬市生子屋敷　山腹工事（担い手確保型）\当初設計\PPI\"/>
    </mc:Choice>
  </mc:AlternateContent>
  <xr:revisionPtr revIDLastSave="0" documentId="13_ncr:1_{63EB3DCA-41A7-45C1-BA0A-4917BEA176FF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工事費内訳書!$A$1:$G$81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工事費内訳書!$G$81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21" i="59"/>
  <c r="G35" i="59"/>
  <c r="G34" i="59" s="1"/>
  <c r="G45" i="59"/>
  <c r="G44" i="59" s="1"/>
  <c r="G61" i="59"/>
  <c r="G60" i="59" s="1"/>
  <c r="G70" i="59"/>
  <c r="G69" i="59" s="1"/>
  <c r="G71" i="59"/>
  <c r="G75" i="59"/>
  <c r="G77" i="59"/>
  <c r="G74" i="59" s="1"/>
  <c r="G13" i="59" l="1"/>
  <c r="G12" i="59" s="1"/>
  <c r="G11" i="59" s="1"/>
  <c r="G10" i="59" s="1"/>
  <c r="G80" i="59" s="1"/>
  <c r="G81" i="59" s="1"/>
</calcChain>
</file>

<file path=xl/sharedStrings.xml><?xml version="1.0" encoding="utf-8"?>
<sst xmlns="http://schemas.openxmlformats.org/spreadsheetml/2006/main" count="157" uniqueCount="86">
  <si>
    <t>住　　　　所</t>
  </si>
  <si>
    <t>商号又は名称</t>
  </si>
  <si>
    <t>代 表 者 名</t>
  </si>
  <si>
    <t>工事費内訳書</t>
  </si>
  <si>
    <t>工 事 名</t>
  </si>
  <si>
    <t>Ｒ７馬林　復旧治山　美馬市生子屋敷　山腹工事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</si>
  <si>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</si>
  <si>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</si>
  <si>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</si>
  <si>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</si>
  <si>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</si>
  <si>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</si>
  <si>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</si>
  <si>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</si>
  <si>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</si>
  <si>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</si>
  <si>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アンカー工
_x000D_</t>
  </si>
  <si>
    <t>ｍ</t>
  </si>
  <si>
    <t>本</t>
  </si>
  <si>
    <t>m3</t>
  </si>
  <si>
    <t>回</t>
  </si>
  <si>
    <t>ＣＥ型耐荷体
_x000D_65CE（φ12.7×6）　L=2.065m</t>
  </si>
  <si>
    <t>ＣＥ型引張材
_x000D_65CE（φ12.7×6）</t>
  </si>
  <si>
    <t>ＣＥ型緊張余長材
_x000D_65CE（φ12.7×6）　L=1.0m</t>
  </si>
  <si>
    <t>エキステンションキット
_x000D_65CE（φ12.7×6）　L=0.5m</t>
  </si>
  <si>
    <t>オイルキャップ
_x000D_65CE-タイプ２</t>
  </si>
  <si>
    <t>個</t>
  </si>
  <si>
    <t>ヘッドアダプター
_x000D_65CE-タイプ２</t>
  </si>
  <si>
    <t>アンカーヘッド
_x000D_65CE</t>
  </si>
  <si>
    <t>アンカープレート（メッキ品）
_x000D_□300×32　φ86</t>
  </si>
  <si>
    <t>枚</t>
  </si>
  <si>
    <t>クサビ
_x000D_φ12.7</t>
  </si>
  <si>
    <t>組</t>
  </si>
  <si>
    <t>防錆材
_x000D_プロコートＣ　16kg/缶</t>
  </si>
  <si>
    <t>缶</t>
  </si>
  <si>
    <t>シームレスパイレンパッカー
_x000D_SPW-180</t>
  </si>
  <si>
    <t>グラウト注入ホース
_x000D_</t>
  </si>
  <si>
    <t>土工
_x000D_</t>
  </si>
  <si>
    <t>㎡</t>
  </si>
  <si>
    <t>受圧板工
_x000D_</t>
  </si>
  <si>
    <t>硬質ポリ塩化ビニル管
_x000D_薄肉管VU　径150　長4.0m</t>
  </si>
  <si>
    <t>ton</t>
  </si>
  <si>
    <t>擁壁工
_x000D_</t>
  </si>
  <si>
    <t>硬質ポリ塩化ビニル管
_x000D_一般管VP　径50 　長4.0m</t>
  </si>
  <si>
    <t>仮設工
_x000D_</t>
  </si>
  <si>
    <t>空m3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</si>
  <si>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</si>
  <si>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</si>
  <si>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</si>
  <si>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</si>
  <si>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</si>
  <si>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</si>
  <si>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</si>
  <si>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</si>
  <si>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</si>
  <si>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アンカー工</t>
    <phoneticPr fontId="7"/>
  </si>
  <si>
    <t>削孔(アンカー)
ｽｷｯﾄﾞ型,135mm,ﾚｷ質土</t>
    <phoneticPr fontId="7"/>
  </si>
  <si>
    <t>削孔(アンカー) 
ｽｷｯﾄﾞ型,135mm,軟岩</t>
    <phoneticPr fontId="7"/>
  </si>
  <si>
    <t>アンカー工（挿入・緊張・定着・頭部処理）
二重防食,PC鋼線より線(工場組立)</t>
    <phoneticPr fontId="7"/>
  </si>
  <si>
    <t xml:space="preserve">グラウト注入(アンカー) 
</t>
    <phoneticPr fontId="7"/>
  </si>
  <si>
    <t xml:space="preserve">ボーリングマシン移設(アンカー) </t>
    <phoneticPr fontId="7"/>
  </si>
  <si>
    <t>土工</t>
    <phoneticPr fontId="7"/>
  </si>
  <si>
    <t>機械掘削
地山の掘削・積込
礫質土</t>
    <rPh sb="0" eb="2">
      <t>キカイ</t>
    </rPh>
    <phoneticPr fontId="7"/>
  </si>
  <si>
    <t>機械掘削
地山の掘削・積込
軟岩(Ⅰ)A</t>
    <rPh sb="0" eb="2">
      <t>キカイ</t>
    </rPh>
    <phoneticPr fontId="7"/>
  </si>
  <si>
    <t>機械掘削
ルーズな状態の積込
礫質土</t>
    <rPh sb="0" eb="2">
      <t>キカイ</t>
    </rPh>
    <phoneticPr fontId="7"/>
  </si>
  <si>
    <t>ダンプトラック運搬
4ｔ車,0.5km</t>
    <phoneticPr fontId="7"/>
  </si>
  <si>
    <t>残土処分費</t>
    <phoneticPr fontId="7"/>
  </si>
  <si>
    <t xml:space="preserve">受圧板工
</t>
    <phoneticPr fontId="7"/>
  </si>
  <si>
    <t>法面工（植生基材吹付工）
厚５cm,吹付工</t>
    <phoneticPr fontId="7"/>
  </si>
  <si>
    <t>コンクリート
24-12-25(20)(高炉)</t>
    <phoneticPr fontId="7"/>
  </si>
  <si>
    <t>型枠
一般型枠</t>
    <phoneticPr fontId="7"/>
  </si>
  <si>
    <t>目地板
瀝青繊維質目地板 t=10mm</t>
    <phoneticPr fontId="7"/>
  </si>
  <si>
    <t>鉄筋加工
D19　SD345</t>
    <phoneticPr fontId="7"/>
  </si>
  <si>
    <t xml:space="preserve">鉄筋組立
D19　SD345
</t>
    <phoneticPr fontId="7"/>
  </si>
  <si>
    <t>鉄筋加工
D10　SD295</t>
    <phoneticPr fontId="7"/>
  </si>
  <si>
    <t xml:space="preserve">鉄筋組立
D10　SD295
</t>
    <phoneticPr fontId="7"/>
  </si>
  <si>
    <t>コンクリート
18-12-40(高炉)</t>
    <phoneticPr fontId="7"/>
  </si>
  <si>
    <t>型枠
一般型枠,均しｺﾝｸﾘｰﾄ</t>
    <phoneticPr fontId="7"/>
  </si>
  <si>
    <t xml:space="preserve">基面整正
</t>
    <phoneticPr fontId="7"/>
  </si>
  <si>
    <t>裏込コンクリート
18-12-40(高炉)</t>
    <phoneticPr fontId="7"/>
  </si>
  <si>
    <t>法面工
ﾓﾙﾀﾙ吹付工,厚5㎝,吹付工</t>
    <phoneticPr fontId="7"/>
  </si>
  <si>
    <t>型枠
一般型枠</t>
    <rPh sb="5" eb="7">
      <t>カタワク</t>
    </rPh>
    <phoneticPr fontId="7"/>
  </si>
  <si>
    <t xml:space="preserve">足場(アンカー) 
</t>
    <phoneticPr fontId="7"/>
  </si>
  <si>
    <t xml:space="preserve">アンカー工資材
設計アンカー力 620kN/本
定着荷重 350kN/本
</t>
    <rPh sb="8" eb="10">
      <t>セッケイ</t>
    </rPh>
    <rPh sb="14" eb="15">
      <t>リョク</t>
    </rPh>
    <rPh sb="22" eb="23">
      <t>ホン</t>
    </rPh>
    <rPh sb="24" eb="26">
      <t>テイチャク</t>
    </rPh>
    <rPh sb="26" eb="28">
      <t>カジュウ</t>
    </rPh>
    <rPh sb="35" eb="36">
      <t>ホン</t>
    </rPh>
    <phoneticPr fontId="7"/>
  </si>
  <si>
    <t>ダンプトラック運搬
10ｔ車,23.8km</t>
    <phoneticPr fontId="7"/>
  </si>
  <si>
    <t>硬質ポリ塩化ビニル管
一般管VP　径50　 長4.0m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</si>
</sst>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83"/>
  <sheetViews>
    <sheetView showGridLines="0" tabSelected="1" zoomScaleNormal="100" zoomScaleSheetLayoutView="100" workbookViewId="0">
      <selection activeCell="D54" sqref="D54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3" t="s">
        <v>12</v>
      </c>
      <c r="B10" s="24"/>
      <c r="C10" s="24"/>
      <c r="D10" s="25"/>
      <c r="E10" s="10" t="s">
        <v>13</v>
      </c>
      <c r="F10" s="11">
        <v>1</v>
      </c>
      <c r="G10" s="12">
        <f>+G11+G74</f>
        <v>0</v>
      </c>
      <c r="H10" s="13"/>
      <c r="I10" s="14">
        <v>1</v>
      </c>
      <c r="J10" s="14"/>
    </row>
    <row r="11" spans="1:10" ht="42" customHeight="1" x14ac:dyDescent="0.15">
      <c r="A11" s="23" t="s">
        <v>14</v>
      </c>
      <c r="B11" s="24"/>
      <c r="C11" s="24"/>
      <c r="D11" s="25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3" t="s">
        <v>15</v>
      </c>
      <c r="B12" s="24"/>
      <c r="C12" s="24"/>
      <c r="D12" s="25"/>
      <c r="E12" s="10" t="s">
        <v>13</v>
      </c>
      <c r="F12" s="11">
        <v>1</v>
      </c>
      <c r="G12" s="12">
        <f>+G13+G69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4" t="s">
        <v>16</v>
      </c>
      <c r="C13" s="24"/>
      <c r="D13" s="25"/>
      <c r="E13" s="10" t="s">
        <v>13</v>
      </c>
      <c r="F13" s="11">
        <v>1</v>
      </c>
      <c r="G13" s="12">
        <f>+G14+G34+G44+G60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4" t="s">
        <v>55</v>
      </c>
      <c r="D14" s="25"/>
      <c r="E14" s="10" t="s">
        <v>13</v>
      </c>
      <c r="F14" s="11">
        <v>1</v>
      </c>
      <c r="G14" s="12">
        <f>+G15+G21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56</v>
      </c>
      <c r="E16" s="10" t="s">
        <v>17</v>
      </c>
      <c r="F16" s="11">
        <v>198.8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57</v>
      </c>
      <c r="E17" s="10" t="s">
        <v>17</v>
      </c>
      <c r="F17" s="11">
        <v>54.8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58</v>
      </c>
      <c r="E18" s="10" t="s">
        <v>18</v>
      </c>
      <c r="F18" s="11">
        <v>8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59</v>
      </c>
      <c r="E19" s="10" t="s">
        <v>19</v>
      </c>
      <c r="F19" s="11">
        <v>11.9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60</v>
      </c>
      <c r="E20" s="10" t="s">
        <v>20</v>
      </c>
      <c r="F20" s="11">
        <v>2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83</v>
      </c>
      <c r="E21" s="10" t="s">
        <v>13</v>
      </c>
      <c r="F21" s="11">
        <v>1</v>
      </c>
      <c r="G21" s="12">
        <f>+G22+G23+G24+G25+G26+G27+G28+G29+G30+G31+G32+G33</f>
        <v>0</v>
      </c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21</v>
      </c>
      <c r="E22" s="10" t="s">
        <v>18</v>
      </c>
      <c r="F22" s="11">
        <v>8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22</v>
      </c>
      <c r="E23" s="10" t="s">
        <v>17</v>
      </c>
      <c r="F23" s="11">
        <v>231.5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23</v>
      </c>
      <c r="E24" s="10" t="s">
        <v>18</v>
      </c>
      <c r="F24" s="11">
        <v>8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24</v>
      </c>
      <c r="E25" s="10" t="s">
        <v>18</v>
      </c>
      <c r="F25" s="11">
        <v>24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25</v>
      </c>
      <c r="E26" s="10" t="s">
        <v>26</v>
      </c>
      <c r="F26" s="11">
        <v>8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27</v>
      </c>
      <c r="E27" s="10" t="s">
        <v>26</v>
      </c>
      <c r="F27" s="11">
        <v>8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28</v>
      </c>
      <c r="E28" s="10" t="s">
        <v>26</v>
      </c>
      <c r="F28" s="11">
        <v>8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29</v>
      </c>
      <c r="E29" s="10" t="s">
        <v>30</v>
      </c>
      <c r="F29" s="11">
        <v>8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31</v>
      </c>
      <c r="E30" s="10" t="s">
        <v>32</v>
      </c>
      <c r="F30" s="11">
        <v>48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33</v>
      </c>
      <c r="E31" s="10" t="s">
        <v>34</v>
      </c>
      <c r="F31" s="11">
        <v>0.8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35</v>
      </c>
      <c r="E32" s="10" t="s">
        <v>17</v>
      </c>
      <c r="F32" s="11">
        <v>56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36</v>
      </c>
      <c r="E33" s="10" t="s">
        <v>17</v>
      </c>
      <c r="F33" s="11">
        <v>224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24" t="s">
        <v>61</v>
      </c>
      <c r="D34" s="25"/>
      <c r="E34" s="10" t="s">
        <v>13</v>
      </c>
      <c r="F34" s="11">
        <v>1</v>
      </c>
      <c r="G34" s="12">
        <f>+G35</f>
        <v>0</v>
      </c>
      <c r="H34" s="13"/>
      <c r="I34" s="14">
        <v>25</v>
      </c>
      <c r="J34" s="14">
        <v>3</v>
      </c>
    </row>
    <row r="35" spans="1:10" ht="42" customHeight="1" x14ac:dyDescent="0.15">
      <c r="A35" s="15"/>
      <c r="B35" s="16"/>
      <c r="C35" s="16"/>
      <c r="D35" s="17" t="s">
        <v>37</v>
      </c>
      <c r="E35" s="10" t="s">
        <v>13</v>
      </c>
      <c r="F35" s="11">
        <v>1</v>
      </c>
      <c r="G35" s="12">
        <f>+G36+G37+G38+G39+G40+G41+G42+G43</f>
        <v>0</v>
      </c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62</v>
      </c>
      <c r="E36" s="10" t="s">
        <v>19</v>
      </c>
      <c r="F36" s="11">
        <v>173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63</v>
      </c>
      <c r="E37" s="10" t="s">
        <v>19</v>
      </c>
      <c r="F37" s="11">
        <v>429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64</v>
      </c>
      <c r="E38" s="10" t="s">
        <v>19</v>
      </c>
      <c r="F38" s="11">
        <v>9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65</v>
      </c>
      <c r="E39" s="10" t="s">
        <v>19</v>
      </c>
      <c r="F39" s="11">
        <v>602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84</v>
      </c>
      <c r="E40" s="10" t="s">
        <v>19</v>
      </c>
      <c r="F40" s="11">
        <v>602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64</v>
      </c>
      <c r="E41" s="10" t="s">
        <v>19</v>
      </c>
      <c r="F41" s="11">
        <v>602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66</v>
      </c>
      <c r="E42" s="10" t="s">
        <v>19</v>
      </c>
      <c r="F42" s="11">
        <v>602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68</v>
      </c>
      <c r="E43" s="10" t="s">
        <v>38</v>
      </c>
      <c r="F43" s="11">
        <v>90.6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24" t="s">
        <v>67</v>
      </c>
      <c r="D44" s="25"/>
      <c r="E44" s="10" t="s">
        <v>13</v>
      </c>
      <c r="F44" s="11">
        <v>1</v>
      </c>
      <c r="G44" s="12">
        <f>+G45</f>
        <v>0</v>
      </c>
      <c r="H44" s="13"/>
      <c r="I44" s="14">
        <v>35</v>
      </c>
      <c r="J44" s="14">
        <v>3</v>
      </c>
    </row>
    <row r="45" spans="1:10" ht="42" customHeight="1" x14ac:dyDescent="0.15">
      <c r="A45" s="15"/>
      <c r="B45" s="16"/>
      <c r="C45" s="16"/>
      <c r="D45" s="17" t="s">
        <v>39</v>
      </c>
      <c r="E45" s="10" t="s">
        <v>13</v>
      </c>
      <c r="F45" s="11">
        <v>1</v>
      </c>
      <c r="G45" s="12">
        <f>+G46+G47+G48+G49+G50+G51+G52+G53+G54+G55+G56+G57+G58+G59</f>
        <v>0</v>
      </c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69</v>
      </c>
      <c r="E46" s="10" t="s">
        <v>19</v>
      </c>
      <c r="F46" s="11">
        <v>19.600000000000001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70</v>
      </c>
      <c r="E47" s="10" t="s">
        <v>38</v>
      </c>
      <c r="F47" s="11">
        <v>35.299999999999997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40</v>
      </c>
      <c r="E48" s="10" t="s">
        <v>18</v>
      </c>
      <c r="F48" s="11">
        <v>1.5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71</v>
      </c>
      <c r="E49" s="10" t="s">
        <v>38</v>
      </c>
      <c r="F49" s="11">
        <v>7.8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72</v>
      </c>
      <c r="E50" s="10" t="s">
        <v>41</v>
      </c>
      <c r="F50" s="11">
        <v>1.4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73</v>
      </c>
      <c r="E51" s="10" t="s">
        <v>41</v>
      </c>
      <c r="F51" s="11">
        <v>1.4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74</v>
      </c>
      <c r="E52" s="10" t="s">
        <v>41</v>
      </c>
      <c r="F52" s="11">
        <v>0.03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75</v>
      </c>
      <c r="E53" s="10" t="s">
        <v>41</v>
      </c>
      <c r="F53" s="11">
        <v>0.03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85</v>
      </c>
      <c r="E54" s="10" t="s">
        <v>18</v>
      </c>
      <c r="F54" s="11">
        <v>2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76</v>
      </c>
      <c r="E55" s="10" t="s">
        <v>19</v>
      </c>
      <c r="F55" s="11">
        <v>1.1000000000000001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77</v>
      </c>
      <c r="E56" s="10" t="s">
        <v>38</v>
      </c>
      <c r="F56" s="11">
        <v>1.5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78</v>
      </c>
      <c r="E57" s="10" t="s">
        <v>38</v>
      </c>
      <c r="F57" s="11">
        <v>10.9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79</v>
      </c>
      <c r="E58" s="10" t="s">
        <v>19</v>
      </c>
      <c r="F58" s="11">
        <v>19.399999999999999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80</v>
      </c>
      <c r="E59" s="10" t="s">
        <v>38</v>
      </c>
      <c r="F59" s="11">
        <v>40.5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24" t="s">
        <v>42</v>
      </c>
      <c r="D60" s="25"/>
      <c r="E60" s="10" t="s">
        <v>13</v>
      </c>
      <c r="F60" s="11">
        <v>1</v>
      </c>
      <c r="G60" s="12">
        <f>+G61</f>
        <v>0</v>
      </c>
      <c r="H60" s="13"/>
      <c r="I60" s="14">
        <v>51</v>
      </c>
      <c r="J60" s="14">
        <v>3</v>
      </c>
    </row>
    <row r="61" spans="1:10" ht="42" customHeight="1" x14ac:dyDescent="0.15">
      <c r="A61" s="15"/>
      <c r="B61" s="16"/>
      <c r="C61" s="16"/>
      <c r="D61" s="17" t="s">
        <v>42</v>
      </c>
      <c r="E61" s="10" t="s">
        <v>13</v>
      </c>
      <c r="F61" s="11">
        <v>1</v>
      </c>
      <c r="G61" s="12">
        <f>+G62+G63+G64+G65+G66+G67+G68</f>
        <v>0</v>
      </c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76</v>
      </c>
      <c r="E62" s="10" t="s">
        <v>19</v>
      </c>
      <c r="F62" s="11">
        <v>6.9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70</v>
      </c>
      <c r="E63" s="10" t="s">
        <v>38</v>
      </c>
      <c r="F63" s="11">
        <v>25.7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71</v>
      </c>
      <c r="E64" s="10" t="s">
        <v>38</v>
      </c>
      <c r="F64" s="11">
        <v>2.8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43</v>
      </c>
      <c r="E65" s="10" t="s">
        <v>18</v>
      </c>
      <c r="F65" s="11">
        <v>0.5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76</v>
      </c>
      <c r="E66" s="10" t="s">
        <v>19</v>
      </c>
      <c r="F66" s="11">
        <v>1.3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16"/>
      <c r="D67" s="17" t="s">
        <v>81</v>
      </c>
      <c r="E67" s="10" t="s">
        <v>38</v>
      </c>
      <c r="F67" s="11">
        <v>6.3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71</v>
      </c>
      <c r="E68" s="10" t="s">
        <v>38</v>
      </c>
      <c r="F68" s="11">
        <v>1.7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24" t="s">
        <v>44</v>
      </c>
      <c r="C69" s="24"/>
      <c r="D69" s="25"/>
      <c r="E69" s="10" t="s">
        <v>13</v>
      </c>
      <c r="F69" s="11">
        <v>1</v>
      </c>
      <c r="G69" s="12">
        <f>+G70</f>
        <v>0</v>
      </c>
      <c r="H69" s="13"/>
      <c r="I69" s="14">
        <v>60</v>
      </c>
      <c r="J69" s="14">
        <v>2</v>
      </c>
    </row>
    <row r="70" spans="1:10" ht="42" customHeight="1" x14ac:dyDescent="0.15">
      <c r="A70" s="15"/>
      <c r="B70" s="16"/>
      <c r="C70" s="24" t="s">
        <v>44</v>
      </c>
      <c r="D70" s="25"/>
      <c r="E70" s="10" t="s">
        <v>13</v>
      </c>
      <c r="F70" s="11">
        <v>1</v>
      </c>
      <c r="G70" s="12">
        <f>+G71</f>
        <v>0</v>
      </c>
      <c r="H70" s="13"/>
      <c r="I70" s="14">
        <v>61</v>
      </c>
      <c r="J70" s="14">
        <v>3</v>
      </c>
    </row>
    <row r="71" spans="1:10" ht="42" customHeight="1" x14ac:dyDescent="0.15">
      <c r="A71" s="15"/>
      <c r="B71" s="16"/>
      <c r="C71" s="16"/>
      <c r="D71" s="17" t="s">
        <v>44</v>
      </c>
      <c r="E71" s="10" t="s">
        <v>13</v>
      </c>
      <c r="F71" s="11">
        <v>1</v>
      </c>
      <c r="G71" s="12">
        <f>+G72+G73</f>
        <v>0</v>
      </c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82</v>
      </c>
      <c r="E72" s="10" t="s">
        <v>45</v>
      </c>
      <c r="F72" s="11">
        <v>43.8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60</v>
      </c>
      <c r="E73" s="10" t="s">
        <v>20</v>
      </c>
      <c r="F73" s="11">
        <v>2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23" t="s">
        <v>46</v>
      </c>
      <c r="B74" s="24"/>
      <c r="C74" s="24"/>
      <c r="D74" s="25"/>
      <c r="E74" s="10" t="s">
        <v>13</v>
      </c>
      <c r="F74" s="11">
        <v>1</v>
      </c>
      <c r="G74" s="12">
        <f>+G75+G77</f>
        <v>0</v>
      </c>
      <c r="H74" s="13"/>
      <c r="I74" s="14">
        <v>65</v>
      </c>
      <c r="J74" s="14"/>
    </row>
    <row r="75" spans="1:10" ht="42" customHeight="1" x14ac:dyDescent="0.15">
      <c r="A75" s="23" t="s">
        <v>47</v>
      </c>
      <c r="B75" s="24"/>
      <c r="C75" s="24"/>
      <c r="D75" s="25"/>
      <c r="E75" s="10" t="s">
        <v>13</v>
      </c>
      <c r="F75" s="11">
        <v>1</v>
      </c>
      <c r="G75" s="12">
        <f>+G76</f>
        <v>0</v>
      </c>
      <c r="H75" s="13"/>
      <c r="I75" s="14">
        <v>66</v>
      </c>
      <c r="J75" s="14">
        <v>200</v>
      </c>
    </row>
    <row r="76" spans="1:10" ht="42" customHeight="1" x14ac:dyDescent="0.15">
      <c r="A76" s="23" t="s">
        <v>48</v>
      </c>
      <c r="B76" s="24"/>
      <c r="C76" s="24"/>
      <c r="D76" s="25"/>
      <c r="E76" s="10" t="s">
        <v>13</v>
      </c>
      <c r="F76" s="11">
        <v>1</v>
      </c>
      <c r="G76" s="18"/>
      <c r="H76" s="13"/>
      <c r="I76" s="14">
        <v>67</v>
      </c>
      <c r="J76" s="14"/>
    </row>
    <row r="77" spans="1:10" ht="42" customHeight="1" x14ac:dyDescent="0.15">
      <c r="A77" s="23" t="s">
        <v>49</v>
      </c>
      <c r="B77" s="24"/>
      <c r="C77" s="24"/>
      <c r="D77" s="25"/>
      <c r="E77" s="10" t="s">
        <v>13</v>
      </c>
      <c r="F77" s="11">
        <v>1</v>
      </c>
      <c r="G77" s="12">
        <f>+G78</f>
        <v>0</v>
      </c>
      <c r="H77" s="13"/>
      <c r="I77" s="14">
        <v>68</v>
      </c>
      <c r="J77" s="14">
        <v>210</v>
      </c>
    </row>
    <row r="78" spans="1:10" ht="42" customHeight="1" x14ac:dyDescent="0.15">
      <c r="A78" s="23" t="s">
        <v>50</v>
      </c>
      <c r="B78" s="24"/>
      <c r="C78" s="24"/>
      <c r="D78" s="25"/>
      <c r="E78" s="10" t="s">
        <v>13</v>
      </c>
      <c r="F78" s="11">
        <v>1</v>
      </c>
      <c r="G78" s="18"/>
      <c r="H78" s="13"/>
      <c r="I78" s="14">
        <v>69</v>
      </c>
      <c r="J78" s="14"/>
    </row>
    <row r="79" spans="1:10" ht="42" customHeight="1" x14ac:dyDescent="0.15">
      <c r="A79" s="23" t="s">
        <v>51</v>
      </c>
      <c r="B79" s="24"/>
      <c r="C79" s="24"/>
      <c r="D79" s="25"/>
      <c r="E79" s="10" t="s">
        <v>13</v>
      </c>
      <c r="F79" s="11">
        <v>1</v>
      </c>
      <c r="G79" s="18"/>
      <c r="H79" s="13"/>
      <c r="I79" s="14">
        <v>70</v>
      </c>
      <c r="J79" s="14">
        <v>220</v>
      </c>
    </row>
    <row r="80" spans="1:10" ht="42" customHeight="1" x14ac:dyDescent="0.15">
      <c r="A80" s="23" t="s">
        <v>52</v>
      </c>
      <c r="B80" s="24"/>
      <c r="C80" s="24"/>
      <c r="D80" s="25"/>
      <c r="E80" s="10" t="s">
        <v>13</v>
      </c>
      <c r="F80" s="11">
        <v>1</v>
      </c>
      <c r="G80" s="12">
        <f>+G10+G79</f>
        <v>0</v>
      </c>
      <c r="H80" s="13"/>
      <c r="I80" s="14">
        <v>71</v>
      </c>
      <c r="J80" s="14">
        <v>30</v>
      </c>
    </row>
    <row r="81" spans="1:10" ht="42" customHeight="1" x14ac:dyDescent="0.15">
      <c r="A81" s="26" t="s">
        <v>53</v>
      </c>
      <c r="B81" s="27"/>
      <c r="C81" s="27"/>
      <c r="D81" s="28"/>
      <c r="E81" s="19" t="s">
        <v>54</v>
      </c>
      <c r="F81" s="20" t="s">
        <v>54</v>
      </c>
      <c r="G81" s="21">
        <f>G80</f>
        <v>0</v>
      </c>
      <c r="I81" s="22">
        <v>72</v>
      </c>
      <c r="J81" s="22">
        <v>90</v>
      </c>
    </row>
    <row r="82" spans="1:10" ht="42" customHeight="1" x14ac:dyDescent="0.15"/>
    <row r="83" spans="1:10" ht="42" customHeight="1" x14ac:dyDescent="0.15"/>
  </sheetData>
  <sheetProtection algorithmName="SHA-512" hashValue="6Uko4ERmjgv40tysLtrNU6nViQF5owuCYYwzXY8slY6m9Yh6eAaQhVpSM4mXPwfTE6VJylxkr7LKTxbI9E6VdQ==" saltValue="lh2Kb0hkda6ZPhEaUYEA8g==" spinCount="100000" sheet="1" objects="1" scenarios="1"/>
  <mergeCells count="24">
    <mergeCell ref="A81:D8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34:D34"/>
    <mergeCell ref="C44:D44"/>
    <mergeCell ref="C60:D60"/>
    <mergeCell ref="B69:D69"/>
    <mergeCell ref="A78:D78"/>
    <mergeCell ref="A79:D79"/>
    <mergeCell ref="A80:D80"/>
    <mergeCell ref="C70:D70"/>
    <mergeCell ref="A74:D74"/>
    <mergeCell ref="A75:D75"/>
    <mergeCell ref="A76:D76"/>
    <mergeCell ref="A77:D7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2025-06-25T05:30:59Z</cp:lastPrinted>
  <dcterms:created xsi:type="dcterms:W3CDTF">2014-01-09T08:55:00Z</dcterms:created>
  <dcterms:modified xsi:type="dcterms:W3CDTF">2025-06-25T05:32:02Z</dcterms:modified>
</cp:coreProperties>
</file>